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3380" windowHeight="6888" activeTab="0"/>
  </bookViews>
  <sheets>
    <sheet name="Instrukcja" sheetId="1" r:id="rId1"/>
    <sheet name="Dane" sheetId="2" r:id="rId2"/>
    <sheet name="Wymagania ogólne" sheetId="3" r:id="rId3"/>
    <sheet name="Poziom wykonania zadań" sheetId="4" r:id="rId4"/>
    <sheet name="Arkusz2" sheetId="5" r:id="rId5"/>
  </sheets>
  <definedNames>
    <definedName name="_xlnm.Print_Area" localSheetId="1">'Dane'!$A$1:$AQ$45</definedName>
  </definedNames>
  <calcPr fullCalcOnLoad="1"/>
</workbook>
</file>

<file path=xl/comments2.xml><?xml version="1.0" encoding="utf-8"?>
<comments xmlns="http://schemas.openxmlformats.org/spreadsheetml/2006/main">
  <authors>
    <author>Ryszard Wodzisławski</author>
  </authors>
  <commentList>
    <comment ref="D5" authorId="0">
      <text>
        <r>
          <rPr>
            <b/>
            <sz val="9"/>
            <rFont val="Tahoma"/>
            <family val="0"/>
          </rPr>
          <t>Wpisz liczbę uczniów</t>
        </r>
        <r>
          <rPr>
            <sz val="9"/>
            <rFont val="Tahoma"/>
            <family val="0"/>
          </rPr>
          <t xml:space="preserve">
</t>
        </r>
      </text>
    </comment>
    <comment ref="AL45" authorId="0">
      <text>
        <r>
          <rPr>
            <b/>
            <sz val="9"/>
            <rFont val="Tahoma"/>
            <family val="0"/>
          </rPr>
          <t>Łatwość testu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<sst xmlns="http://schemas.openxmlformats.org/spreadsheetml/2006/main" count="77" uniqueCount="31">
  <si>
    <t>SUMA</t>
  </si>
  <si>
    <t>LP</t>
  </si>
  <si>
    <t>Wyniki uczniów</t>
  </si>
  <si>
    <t>Liczba uczniów</t>
  </si>
  <si>
    <t>Suma pkt zdobytych</t>
  </si>
  <si>
    <t>Max</t>
  </si>
  <si>
    <t>Łatwość</t>
  </si>
  <si>
    <t>Średnia testu w %</t>
  </si>
  <si>
    <t>Ryszard Wodzisławski, Pracownia Diagnostyki Edukacyjnej W-MODN wElblągu</t>
  </si>
  <si>
    <t>Wymagania ogólne</t>
  </si>
  <si>
    <t>I</t>
  </si>
  <si>
    <t>Obszar wymagań ogólnych</t>
  </si>
  <si>
    <t>II</t>
  </si>
  <si>
    <t>III</t>
  </si>
  <si>
    <t>IV</t>
  </si>
  <si>
    <t>V</t>
  </si>
  <si>
    <t>I. Wykorzystanie i tworzenie informacji</t>
  </si>
  <si>
    <t>II. Wykorzystanie i interpretowanie reprezentacji</t>
  </si>
  <si>
    <t>III. Modelowanie matematyczne</t>
  </si>
  <si>
    <t>IV.Użycie i tworzenie strategii</t>
  </si>
  <si>
    <t>V. Rozumowanie i argumentacja</t>
  </si>
  <si>
    <t>Liczba pkt za zad.</t>
  </si>
  <si>
    <t>X</t>
  </si>
  <si>
    <t>Nr zadania</t>
  </si>
  <si>
    <t>Klasa</t>
  </si>
  <si>
    <t>Wojew.</t>
  </si>
  <si>
    <t>Województwo</t>
  </si>
  <si>
    <t>NOWA MATURA - NOWA FORMUŁA -  MATEMATYKA- POZIOM PODSTAWOWY - MAJ 2016</t>
  </si>
  <si>
    <r>
      <t>Witam, zaprezentowana aplikacja do analizy wyników egzaminu maturalnego w nowej formule z MATEMATYKI w maju 2016 roku</t>
    </r>
    <r>
      <rPr>
        <i/>
        <sz val="10"/>
        <rFont val="Arial"/>
        <family val="2"/>
      </rPr>
      <t xml:space="preserve"> (arkusz standardowy, poziom podstawowy)</t>
    </r>
    <r>
      <rPr>
        <sz val="10"/>
        <rFont val="Arial"/>
        <family val="0"/>
      </rPr>
      <t xml:space="preserve"> . Przeznaczona jest  dla nauczycieli, którzy chcą uzyskać informacje o wynikach w swoich klasach (bez nadmiaru informacji statystycznych).  Aplikacja możliwa jest do wykorzystania przez nauczycieli z podstawową umiejętnościa obsługi Excela. Ważne jest, by w komórce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D5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zaznaczonej na </t>
    </r>
    <r>
      <rPr>
        <b/>
        <sz val="10"/>
        <color indexed="10"/>
        <rFont val="Arial"/>
        <family val="2"/>
      </rPr>
      <t>żółto</t>
    </r>
    <r>
      <rPr>
        <sz val="10"/>
        <rFont val="Arial"/>
        <family val="0"/>
      </rPr>
      <t xml:space="preserve"> wpisać liczbę uczniów w klasie oraz by nic nie zmieniać w komórkach oznaczonych szarym kolorem. Wyniki swoich uczniów trzeba wpisać ręcznie. W razie powstania problemów proszę o kontakt mailowy: </t>
    </r>
    <r>
      <rPr>
        <b/>
        <sz val="10"/>
        <color indexed="12"/>
        <rFont val="Arial"/>
        <family val="2"/>
      </rPr>
      <t>r.wodzislawski@wmodn.elblag.pl</t>
    </r>
    <r>
      <rPr>
        <sz val="10"/>
        <rFont val="Arial"/>
        <family val="0"/>
      </rPr>
      <t xml:space="preserve">    lub telefoniczny </t>
    </r>
    <r>
      <rPr>
        <b/>
        <i/>
        <sz val="10"/>
        <rFont val="Arial"/>
        <family val="2"/>
      </rPr>
      <t>55 625 72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88</t>
    </r>
    <r>
      <rPr>
        <i/>
        <sz val="10"/>
        <rFont val="Arial"/>
        <family val="2"/>
      </rPr>
      <t>.</t>
    </r>
  </si>
  <si>
    <r>
      <t xml:space="preserve">Średnia wojew.% </t>
    </r>
    <r>
      <rPr>
        <b/>
        <sz val="10"/>
        <color indexed="12"/>
        <rFont val="Arial"/>
        <family val="2"/>
      </rPr>
      <t>LO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TECH</t>
    </r>
    <r>
      <rPr>
        <b/>
        <sz val="10"/>
        <rFont val="Arial"/>
        <family val="2"/>
      </rPr>
      <t>.</t>
    </r>
  </si>
  <si>
    <r>
      <t>61%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46%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</si>
</sst>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0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4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1" fontId="0" fillId="2" borderId="15" xfId="0" applyNumberFormat="1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2" fontId="0" fillId="2" borderId="16" xfId="0" applyNumberFormat="1" applyFont="1" applyFill="1" applyBorder="1" applyAlignment="1">
      <alignment horizontal="center" vertical="center" wrapText="1"/>
    </xf>
    <xf numFmtId="1" fontId="0" fillId="2" borderId="18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2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2" fontId="0" fillId="2" borderId="18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49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0" fontId="6" fillId="0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Wymagania ogólne - matura -  maj 2016, MATEMATYKA  PP NOWA FORMUŁA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Arkusz2!$A$4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Arkusz2!$B$3:$F$3</c:f>
              <c:strCache>
                <c:ptCount val="5"/>
                <c:pt idx="0">
                  <c:v>I. Wykorzystanie i tworzenie informacji</c:v>
                </c:pt>
                <c:pt idx="1">
                  <c:v>II. Wykorzystanie i interpretowanie reprezentacji</c:v>
                </c:pt>
                <c:pt idx="2">
                  <c:v>III. Modelowanie matematyczne</c:v>
                </c:pt>
                <c:pt idx="3">
                  <c:v>IV.Użycie i tworzenie strategii</c:v>
                </c:pt>
                <c:pt idx="4">
                  <c:v>V. Rozumowanie i argumentacja</c:v>
                </c:pt>
              </c:strCache>
            </c:strRef>
          </c:cat>
          <c:val>
            <c:numRef>
              <c:f>Arkusz2!$B$4:$F$4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Arkusz2!$A$5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Arkusz2!$B$3:$F$3</c:f>
              <c:strCache>
                <c:ptCount val="5"/>
                <c:pt idx="0">
                  <c:v>I. Wykorzystanie i tworzenie informacji</c:v>
                </c:pt>
                <c:pt idx="1">
                  <c:v>II. Wykorzystanie i interpretowanie reprezentacji</c:v>
                </c:pt>
                <c:pt idx="2">
                  <c:v>III. Modelowanie matematyczne</c:v>
                </c:pt>
                <c:pt idx="3">
                  <c:v>IV.Użycie i tworzenie strategii</c:v>
                </c:pt>
                <c:pt idx="4">
                  <c:v>V. Rozumowanie i argumentacja</c:v>
                </c:pt>
              </c:strCache>
            </c:strRef>
          </c:cat>
          <c:val>
            <c:numRef>
              <c:f>Arkusz2!$B$5:$F$5</c:f>
              <c:numCache>
                <c:ptCount val="5"/>
                <c:pt idx="0">
                  <c:v>0.66</c:v>
                </c:pt>
                <c:pt idx="1">
                  <c:v>0.65</c:v>
                </c:pt>
                <c:pt idx="2">
                  <c:v>0.37</c:v>
                </c:pt>
                <c:pt idx="3">
                  <c:v>0.49</c:v>
                </c:pt>
                <c:pt idx="4">
                  <c:v>0.23</c:v>
                </c:pt>
              </c:numCache>
            </c:numRef>
          </c:val>
        </c:ser>
        <c:axId val="22548381"/>
        <c:axId val="56358622"/>
      </c:barChart>
      <c:catAx>
        <c:axId val="2254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58622"/>
        <c:crosses val="autoZero"/>
        <c:auto val="1"/>
        <c:lblOffset val="100"/>
        <c:noMultiLvlLbl val="0"/>
      </c:catAx>
      <c:valAx>
        <c:axId val="5635862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4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Poziom wykonania zadań matura maj 2016 - MATEMATYKA PP NOWA FORMUŁA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Arkusz2!$I$5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Arkusz2!$J$5:$AQ$5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1"/>
          <c:tx>
            <c:strRef>
              <c:f>Arkusz2!$I$6</c:f>
              <c:strCache>
                <c:ptCount val="1"/>
                <c:pt idx="0">
                  <c:v>Województwo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Arkusz2!$J$6:$AQ$6</c:f>
              <c:numCache>
                <c:ptCount val="34"/>
                <c:pt idx="0">
                  <c:v>0.73</c:v>
                </c:pt>
                <c:pt idx="1">
                  <c:v>0.65</c:v>
                </c:pt>
                <c:pt idx="2">
                  <c:v>0.56</c:v>
                </c:pt>
                <c:pt idx="3">
                  <c:v>0.71</c:v>
                </c:pt>
                <c:pt idx="4">
                  <c:v>0.67</c:v>
                </c:pt>
                <c:pt idx="5">
                  <c:v>0.68</c:v>
                </c:pt>
                <c:pt idx="6">
                  <c:v>0.87</c:v>
                </c:pt>
                <c:pt idx="7">
                  <c:v>0.68</c:v>
                </c:pt>
                <c:pt idx="8">
                  <c:v>0.71</c:v>
                </c:pt>
                <c:pt idx="9">
                  <c:v>0.79</c:v>
                </c:pt>
                <c:pt idx="10">
                  <c:v>0.75</c:v>
                </c:pt>
                <c:pt idx="11">
                  <c:v>0.57</c:v>
                </c:pt>
                <c:pt idx="12">
                  <c:v>0.57</c:v>
                </c:pt>
                <c:pt idx="13">
                  <c:v>0.67</c:v>
                </c:pt>
                <c:pt idx="14">
                  <c:v>0.63</c:v>
                </c:pt>
                <c:pt idx="15">
                  <c:v>0.82</c:v>
                </c:pt>
                <c:pt idx="16">
                  <c:v>0.81</c:v>
                </c:pt>
                <c:pt idx="17">
                  <c:v>0.64</c:v>
                </c:pt>
                <c:pt idx="18">
                  <c:v>0.58</c:v>
                </c:pt>
                <c:pt idx="19">
                  <c:v>0.6</c:v>
                </c:pt>
                <c:pt idx="20">
                  <c:v>0.85</c:v>
                </c:pt>
                <c:pt idx="21">
                  <c:v>0.51</c:v>
                </c:pt>
                <c:pt idx="22">
                  <c:v>0.65</c:v>
                </c:pt>
                <c:pt idx="23">
                  <c:v>0.58</c:v>
                </c:pt>
                <c:pt idx="24">
                  <c:v>0.59</c:v>
                </c:pt>
                <c:pt idx="25">
                  <c:v>0.59</c:v>
                </c:pt>
                <c:pt idx="26">
                  <c:v>0.56</c:v>
                </c:pt>
                <c:pt idx="27">
                  <c:v>0.62</c:v>
                </c:pt>
                <c:pt idx="28">
                  <c:v>0.26</c:v>
                </c:pt>
                <c:pt idx="29">
                  <c:v>0.2</c:v>
                </c:pt>
                <c:pt idx="30">
                  <c:v>0.3</c:v>
                </c:pt>
                <c:pt idx="31">
                  <c:v>0.52</c:v>
                </c:pt>
                <c:pt idx="32">
                  <c:v>0.29</c:v>
                </c:pt>
                <c:pt idx="33">
                  <c:v>0.29</c:v>
                </c:pt>
              </c:numCache>
            </c:numRef>
          </c:val>
        </c:ser>
        <c:axId val="39431775"/>
        <c:axId val="12928544"/>
      </c:barChart>
      <c:catAx>
        <c:axId val="3943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28544"/>
        <c:crosses val="autoZero"/>
        <c:auto val="1"/>
        <c:lblOffset val="100"/>
        <c:noMultiLvlLbl val="0"/>
      </c:catAx>
      <c:valAx>
        <c:axId val="1292854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1775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5" sqref="A5"/>
    </sheetView>
  </sheetViews>
  <sheetFormatPr defaultColWidth="9.140625" defaultRowHeight="12.75"/>
  <cols>
    <col min="1" max="1" width="80.421875" style="0" customWidth="1"/>
  </cols>
  <sheetData>
    <row r="2" ht="186.75" customHeight="1">
      <c r="A2" s="3" t="s">
        <v>28</v>
      </c>
    </row>
    <row r="3" ht="12.75">
      <c r="A3" s="4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52"/>
  <sheetViews>
    <sheetView view="pageBreakPreview" zoomScale="60" workbookViewId="0" topLeftCell="A13">
      <selection activeCell="AJ6" sqref="AJ6"/>
    </sheetView>
  </sheetViews>
  <sheetFormatPr defaultColWidth="9.140625" defaultRowHeight="12.75"/>
  <cols>
    <col min="1" max="1" width="4.140625" style="9" customWidth="1"/>
    <col min="2" max="2" width="3.421875" style="9" bestFit="1" customWidth="1"/>
    <col min="3" max="3" width="16.421875" style="9" customWidth="1"/>
    <col min="4" max="8" width="5.140625" style="9" bestFit="1" customWidth="1"/>
    <col min="9" max="9" width="5.57421875" style="9" customWidth="1"/>
    <col min="10" max="10" width="5.140625" style="9" bestFit="1" customWidth="1"/>
    <col min="11" max="11" width="5.140625" style="9" customWidth="1"/>
    <col min="12" max="12" width="5.7109375" style="9" customWidth="1"/>
    <col min="13" max="13" width="5.421875" style="9" customWidth="1"/>
    <col min="14" max="17" width="5.140625" style="9" bestFit="1" customWidth="1"/>
    <col min="18" max="37" width="5.140625" style="9" customWidth="1"/>
    <col min="38" max="38" width="7.7109375" style="9" customWidth="1"/>
    <col min="39" max="39" width="5.8515625" style="9" customWidth="1"/>
    <col min="40" max="40" width="8.28125" style="9" customWidth="1"/>
    <col min="41" max="43" width="5.8515625" style="9" customWidth="1"/>
    <col min="44" max="16384" width="8.8515625" style="9" customWidth="1"/>
  </cols>
  <sheetData>
    <row r="1" ht="12.75"/>
    <row r="2" spans="1:38" s="7" customFormat="1" ht="18">
      <c r="A2" s="6"/>
      <c r="B2" s="6"/>
      <c r="C2" s="78" t="s">
        <v>27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ht="12.75"/>
    <row r="4" spans="3:37" s="7" customFormat="1" ht="18.75" thickBot="1"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3:43" s="7" customFormat="1" ht="45" customHeight="1" thickBot="1">
      <c r="C5" s="31" t="s">
        <v>3</v>
      </c>
      <c r="D5" s="52"/>
      <c r="E5" s="53"/>
      <c r="F5" s="75" t="s">
        <v>7</v>
      </c>
      <c r="G5" s="75"/>
      <c r="H5" s="75"/>
      <c r="I5" s="76" t="e">
        <f>$AL$45</f>
        <v>#DIV/0!</v>
      </c>
      <c r="J5" s="77"/>
      <c r="K5" s="75" t="s">
        <v>29</v>
      </c>
      <c r="L5" s="75"/>
      <c r="M5" s="75"/>
      <c r="N5" s="81" t="s">
        <v>30</v>
      </c>
      <c r="O5" s="8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M5" s="72" t="s">
        <v>9</v>
      </c>
      <c r="AN5" s="73"/>
      <c r="AO5" s="73"/>
      <c r="AP5" s="73"/>
      <c r="AQ5" s="74"/>
    </row>
    <row r="6" spans="2:43" s="7" customFormat="1" ht="123.75" customHeight="1" thickBot="1">
      <c r="B6" s="8"/>
      <c r="C6" s="30"/>
      <c r="D6" s="57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>
        <v>10</v>
      </c>
      <c r="N6" s="58">
        <v>11</v>
      </c>
      <c r="O6" s="58">
        <v>12</v>
      </c>
      <c r="P6" s="58">
        <v>13</v>
      </c>
      <c r="Q6" s="58">
        <v>14</v>
      </c>
      <c r="R6" s="58">
        <v>15</v>
      </c>
      <c r="S6" s="58">
        <v>16</v>
      </c>
      <c r="T6" s="58">
        <v>17</v>
      </c>
      <c r="U6" s="58">
        <v>18</v>
      </c>
      <c r="V6" s="58">
        <v>19</v>
      </c>
      <c r="W6" s="58">
        <v>20</v>
      </c>
      <c r="X6" s="58">
        <v>21</v>
      </c>
      <c r="Y6" s="58">
        <v>22</v>
      </c>
      <c r="Z6" s="58">
        <v>23</v>
      </c>
      <c r="AA6" s="58">
        <v>24</v>
      </c>
      <c r="AB6" s="58">
        <v>25</v>
      </c>
      <c r="AC6" s="58">
        <v>26</v>
      </c>
      <c r="AD6" s="58">
        <v>27</v>
      </c>
      <c r="AE6" s="58">
        <v>28</v>
      </c>
      <c r="AF6" s="58">
        <v>29</v>
      </c>
      <c r="AG6" s="58">
        <v>30</v>
      </c>
      <c r="AH6" s="58">
        <v>31</v>
      </c>
      <c r="AI6" s="58">
        <v>32</v>
      </c>
      <c r="AJ6" s="58">
        <v>33</v>
      </c>
      <c r="AK6" s="59">
        <v>34</v>
      </c>
      <c r="AL6" s="60" t="s">
        <v>0</v>
      </c>
      <c r="AM6" s="61" t="s">
        <v>16</v>
      </c>
      <c r="AN6" s="62" t="s">
        <v>17</v>
      </c>
      <c r="AO6" s="62" t="s">
        <v>18</v>
      </c>
      <c r="AP6" s="62" t="s">
        <v>19</v>
      </c>
      <c r="AQ6" s="63" t="s">
        <v>20</v>
      </c>
    </row>
    <row r="7" spans="2:43" s="7" customFormat="1" ht="25.5">
      <c r="B7" s="7" t="s">
        <v>1</v>
      </c>
      <c r="C7" s="24" t="s">
        <v>11</v>
      </c>
      <c r="D7" s="54" t="s">
        <v>12</v>
      </c>
      <c r="E7" s="55" t="s">
        <v>12</v>
      </c>
      <c r="F7" s="55" t="s">
        <v>13</v>
      </c>
      <c r="G7" s="55" t="s">
        <v>12</v>
      </c>
      <c r="H7" s="55" t="s">
        <v>10</v>
      </c>
      <c r="I7" s="55" t="s">
        <v>12</v>
      </c>
      <c r="J7" s="55" t="s">
        <v>14</v>
      </c>
      <c r="K7" s="55" t="s">
        <v>12</v>
      </c>
      <c r="L7" s="55" t="s">
        <v>12</v>
      </c>
      <c r="M7" s="55" t="s">
        <v>12</v>
      </c>
      <c r="N7" s="55" t="s">
        <v>12</v>
      </c>
      <c r="O7" s="55" t="s">
        <v>12</v>
      </c>
      <c r="P7" s="55" t="s">
        <v>14</v>
      </c>
      <c r="Q7" s="55" t="s">
        <v>13</v>
      </c>
      <c r="R7" s="55" t="s">
        <v>10</v>
      </c>
      <c r="S7" s="55" t="s">
        <v>10</v>
      </c>
      <c r="T7" s="55" t="s">
        <v>14</v>
      </c>
      <c r="U7" s="55" t="s">
        <v>12</v>
      </c>
      <c r="V7" s="55" t="s">
        <v>14</v>
      </c>
      <c r="W7" s="55" t="s">
        <v>12</v>
      </c>
      <c r="X7" s="55" t="s">
        <v>12</v>
      </c>
      <c r="Y7" s="55" t="s">
        <v>12</v>
      </c>
      <c r="Z7" s="55" t="s">
        <v>10</v>
      </c>
      <c r="AA7" s="55" t="s">
        <v>10</v>
      </c>
      <c r="AB7" s="55" t="s">
        <v>12</v>
      </c>
      <c r="AC7" s="55" t="s">
        <v>12</v>
      </c>
      <c r="AD7" s="55" t="s">
        <v>12</v>
      </c>
      <c r="AE7" s="55" t="s">
        <v>10</v>
      </c>
      <c r="AF7" s="55" t="s">
        <v>15</v>
      </c>
      <c r="AG7" s="55" t="s">
        <v>15</v>
      </c>
      <c r="AH7" s="55" t="s">
        <v>13</v>
      </c>
      <c r="AI7" s="55" t="s">
        <v>14</v>
      </c>
      <c r="AJ7" s="55" t="s">
        <v>14</v>
      </c>
      <c r="AK7" s="56" t="s">
        <v>13</v>
      </c>
      <c r="AL7" s="39" t="s">
        <v>22</v>
      </c>
      <c r="AM7" s="43" t="s">
        <v>22</v>
      </c>
      <c r="AN7" s="15" t="s">
        <v>22</v>
      </c>
      <c r="AO7" s="15" t="s">
        <v>22</v>
      </c>
      <c r="AP7" s="15" t="s">
        <v>22</v>
      </c>
      <c r="AQ7" s="44" t="s">
        <v>22</v>
      </c>
    </row>
    <row r="8" spans="3:43" s="7" customFormat="1" ht="26.25" thickBot="1">
      <c r="C8" s="25" t="s">
        <v>21</v>
      </c>
      <c r="D8" s="19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4</v>
      </c>
      <c r="AJ8" s="12">
        <v>5</v>
      </c>
      <c r="AK8" s="32">
        <v>4</v>
      </c>
      <c r="AL8" s="38">
        <f>SUM($D8:$AK8)</f>
        <v>50</v>
      </c>
      <c r="AM8" s="42">
        <v>7</v>
      </c>
      <c r="AN8" s="13">
        <v>18</v>
      </c>
      <c r="AO8" s="13">
        <v>8</v>
      </c>
      <c r="AP8" s="13">
        <v>13</v>
      </c>
      <c r="AQ8" s="14">
        <v>4</v>
      </c>
    </row>
    <row r="9" spans="2:44" s="7" customFormat="1" ht="12.75">
      <c r="B9" s="7">
        <v>1</v>
      </c>
      <c r="C9" s="26"/>
      <c r="D9" s="2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3"/>
      <c r="AL9" s="39">
        <f aca="true" t="shared" si="0" ref="AL9:AL43">SUM($D9:$AK9)</f>
        <v>0</v>
      </c>
      <c r="AM9" s="43">
        <f>$H9+$R9+$S9+$Z9+$AA9+$AE9</f>
        <v>0</v>
      </c>
      <c r="AN9" s="15">
        <f>$D9+$E9+$G9+$I9+$K9+$L9++$M9+$N9+$O9+$U9+$W9+$X9+$Y9+$AB9+$AC9+$AD9</f>
        <v>0</v>
      </c>
      <c r="AO9" s="15">
        <f>$F9+$Q9+$AH9+$AK9</f>
        <v>0</v>
      </c>
      <c r="AP9" s="15">
        <f>$J9+$P9+$T9+$V9+$AI9+$AJ9</f>
        <v>0</v>
      </c>
      <c r="AQ9" s="44">
        <f>$AF9+$AG9</f>
        <v>0</v>
      </c>
      <c r="AR9" s="65"/>
    </row>
    <row r="10" spans="2:43" s="7" customFormat="1" ht="12.75">
      <c r="B10" s="7">
        <v>2</v>
      </c>
      <c r="C10" s="27"/>
      <c r="D10" s="2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3"/>
      <c r="AL10" s="39">
        <f t="shared" si="0"/>
        <v>0</v>
      </c>
      <c r="AM10" s="43">
        <f aca="true" t="shared" si="1" ref="AM10:AM42">$H10+$R10+$S10+$Z10+$AA10+$AE10</f>
        <v>0</v>
      </c>
      <c r="AN10" s="15">
        <f aca="true" t="shared" si="2" ref="AN10:AN42">$D10+$E10+$G10+$I10+$K10+$L10++$M10+$N10+$O10+$U10+$W10+$X10+$Y10+$AB10+$AC10+$AD10</f>
        <v>0</v>
      </c>
      <c r="AO10" s="15">
        <f aca="true" t="shared" si="3" ref="AO10:AO42">$F10+$Q10+$AH10+$AK10</f>
        <v>0</v>
      </c>
      <c r="AP10" s="15">
        <f aca="true" t="shared" si="4" ref="AP10:AP42">$J10+$P10+$T10+$V10+$AI10+$AJ10</f>
        <v>0</v>
      </c>
      <c r="AQ10" s="44">
        <f aca="true" t="shared" si="5" ref="AQ10:AQ42">$AF10+$AG10</f>
        <v>0</v>
      </c>
    </row>
    <row r="11" spans="2:43" s="7" customFormat="1" ht="12.75">
      <c r="B11" s="7">
        <v>3</v>
      </c>
      <c r="C11" s="27"/>
      <c r="D11" s="2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33"/>
      <c r="AL11" s="39">
        <f t="shared" si="0"/>
        <v>0</v>
      </c>
      <c r="AM11" s="43">
        <f t="shared" si="1"/>
        <v>0</v>
      </c>
      <c r="AN11" s="15">
        <f t="shared" si="2"/>
        <v>0</v>
      </c>
      <c r="AO11" s="15">
        <f t="shared" si="3"/>
        <v>0</v>
      </c>
      <c r="AP11" s="15">
        <f t="shared" si="4"/>
        <v>0</v>
      </c>
      <c r="AQ11" s="44">
        <f t="shared" si="5"/>
        <v>0</v>
      </c>
    </row>
    <row r="12" spans="2:43" s="7" customFormat="1" ht="12.75">
      <c r="B12" s="7">
        <v>4</v>
      </c>
      <c r="C12" s="27"/>
      <c r="D12" s="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33"/>
      <c r="AL12" s="39">
        <f t="shared" si="0"/>
        <v>0</v>
      </c>
      <c r="AM12" s="43">
        <f t="shared" si="1"/>
        <v>0</v>
      </c>
      <c r="AN12" s="15">
        <f t="shared" si="2"/>
        <v>0</v>
      </c>
      <c r="AO12" s="15">
        <f t="shared" si="3"/>
        <v>0</v>
      </c>
      <c r="AP12" s="15">
        <f t="shared" si="4"/>
        <v>0</v>
      </c>
      <c r="AQ12" s="44">
        <f t="shared" si="5"/>
        <v>0</v>
      </c>
    </row>
    <row r="13" spans="2:43" s="7" customFormat="1" ht="12.75">
      <c r="B13" s="7">
        <v>5</v>
      </c>
      <c r="C13" s="27"/>
      <c r="D13" s="2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33"/>
      <c r="AL13" s="39">
        <f t="shared" si="0"/>
        <v>0</v>
      </c>
      <c r="AM13" s="43">
        <f t="shared" si="1"/>
        <v>0</v>
      </c>
      <c r="AN13" s="15">
        <f t="shared" si="2"/>
        <v>0</v>
      </c>
      <c r="AO13" s="15">
        <f t="shared" si="3"/>
        <v>0</v>
      </c>
      <c r="AP13" s="15">
        <f t="shared" si="4"/>
        <v>0</v>
      </c>
      <c r="AQ13" s="44">
        <f t="shared" si="5"/>
        <v>0</v>
      </c>
    </row>
    <row r="14" spans="2:43" s="7" customFormat="1" ht="12.75">
      <c r="B14" s="7">
        <v>6</v>
      </c>
      <c r="C14" s="27"/>
      <c r="D14" s="2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33"/>
      <c r="AL14" s="39">
        <f t="shared" si="0"/>
        <v>0</v>
      </c>
      <c r="AM14" s="43">
        <f t="shared" si="1"/>
        <v>0</v>
      </c>
      <c r="AN14" s="15">
        <f t="shared" si="2"/>
        <v>0</v>
      </c>
      <c r="AO14" s="15">
        <f t="shared" si="3"/>
        <v>0</v>
      </c>
      <c r="AP14" s="15">
        <f t="shared" si="4"/>
        <v>0</v>
      </c>
      <c r="AQ14" s="44">
        <f t="shared" si="5"/>
        <v>0</v>
      </c>
    </row>
    <row r="15" spans="2:43" s="7" customFormat="1" ht="12.75">
      <c r="B15" s="7">
        <v>7</v>
      </c>
      <c r="C15" s="27"/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3"/>
      <c r="AL15" s="39">
        <f t="shared" si="0"/>
        <v>0</v>
      </c>
      <c r="AM15" s="43">
        <f t="shared" si="1"/>
        <v>0</v>
      </c>
      <c r="AN15" s="15">
        <f t="shared" si="2"/>
        <v>0</v>
      </c>
      <c r="AO15" s="15">
        <f t="shared" si="3"/>
        <v>0</v>
      </c>
      <c r="AP15" s="15">
        <f t="shared" si="4"/>
        <v>0</v>
      </c>
      <c r="AQ15" s="44">
        <f t="shared" si="5"/>
        <v>0</v>
      </c>
    </row>
    <row r="16" spans="2:43" s="7" customFormat="1" ht="12.75">
      <c r="B16" s="7">
        <v>8</v>
      </c>
      <c r="C16" s="27"/>
      <c r="D16" s="2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33"/>
      <c r="AL16" s="39">
        <f t="shared" si="0"/>
        <v>0</v>
      </c>
      <c r="AM16" s="43">
        <f t="shared" si="1"/>
        <v>0</v>
      </c>
      <c r="AN16" s="15">
        <f t="shared" si="2"/>
        <v>0</v>
      </c>
      <c r="AO16" s="15">
        <f t="shared" si="3"/>
        <v>0</v>
      </c>
      <c r="AP16" s="15">
        <f t="shared" si="4"/>
        <v>0</v>
      </c>
      <c r="AQ16" s="44">
        <f t="shared" si="5"/>
        <v>0</v>
      </c>
    </row>
    <row r="17" spans="2:43" s="7" customFormat="1" ht="12.75">
      <c r="B17" s="7">
        <v>9</v>
      </c>
      <c r="C17" s="27"/>
      <c r="D17" s="2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33"/>
      <c r="AL17" s="39">
        <f t="shared" si="0"/>
        <v>0</v>
      </c>
      <c r="AM17" s="43">
        <f t="shared" si="1"/>
        <v>0</v>
      </c>
      <c r="AN17" s="15">
        <f t="shared" si="2"/>
        <v>0</v>
      </c>
      <c r="AO17" s="15">
        <f t="shared" si="3"/>
        <v>0</v>
      </c>
      <c r="AP17" s="15">
        <f t="shared" si="4"/>
        <v>0</v>
      </c>
      <c r="AQ17" s="44">
        <f t="shared" si="5"/>
        <v>0</v>
      </c>
    </row>
    <row r="18" spans="2:43" s="7" customFormat="1" ht="12.75">
      <c r="B18" s="7">
        <v>10</v>
      </c>
      <c r="C18" s="27"/>
      <c r="D18" s="2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33"/>
      <c r="AL18" s="39">
        <f t="shared" si="0"/>
        <v>0</v>
      </c>
      <c r="AM18" s="43">
        <f t="shared" si="1"/>
        <v>0</v>
      </c>
      <c r="AN18" s="15">
        <f t="shared" si="2"/>
        <v>0</v>
      </c>
      <c r="AO18" s="15">
        <f t="shared" si="3"/>
        <v>0</v>
      </c>
      <c r="AP18" s="15">
        <f t="shared" si="4"/>
        <v>0</v>
      </c>
      <c r="AQ18" s="44">
        <f t="shared" si="5"/>
        <v>0</v>
      </c>
    </row>
    <row r="19" spans="2:43" s="7" customFormat="1" ht="12.75">
      <c r="B19" s="7">
        <v>11</v>
      </c>
      <c r="C19" s="27"/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33"/>
      <c r="AL19" s="39">
        <f t="shared" si="0"/>
        <v>0</v>
      </c>
      <c r="AM19" s="43">
        <f t="shared" si="1"/>
        <v>0</v>
      </c>
      <c r="AN19" s="15">
        <f t="shared" si="2"/>
        <v>0</v>
      </c>
      <c r="AO19" s="15">
        <f t="shared" si="3"/>
        <v>0</v>
      </c>
      <c r="AP19" s="15">
        <f t="shared" si="4"/>
        <v>0</v>
      </c>
      <c r="AQ19" s="44">
        <f t="shared" si="5"/>
        <v>0</v>
      </c>
    </row>
    <row r="20" spans="2:43" s="7" customFormat="1" ht="12.75">
      <c r="B20" s="7">
        <v>12</v>
      </c>
      <c r="C20" s="27"/>
      <c r="D20" s="2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3"/>
      <c r="AL20" s="39">
        <f t="shared" si="0"/>
        <v>0</v>
      </c>
      <c r="AM20" s="43">
        <f t="shared" si="1"/>
        <v>0</v>
      </c>
      <c r="AN20" s="15">
        <f t="shared" si="2"/>
        <v>0</v>
      </c>
      <c r="AO20" s="15">
        <f t="shared" si="3"/>
        <v>0</v>
      </c>
      <c r="AP20" s="15">
        <f t="shared" si="4"/>
        <v>0</v>
      </c>
      <c r="AQ20" s="44">
        <f t="shared" si="5"/>
        <v>0</v>
      </c>
    </row>
    <row r="21" spans="2:43" s="7" customFormat="1" ht="12.75">
      <c r="B21" s="7">
        <v>13</v>
      </c>
      <c r="C21" s="27"/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3"/>
      <c r="AL21" s="39">
        <f t="shared" si="0"/>
        <v>0</v>
      </c>
      <c r="AM21" s="43">
        <f t="shared" si="1"/>
        <v>0</v>
      </c>
      <c r="AN21" s="15">
        <f t="shared" si="2"/>
        <v>0</v>
      </c>
      <c r="AO21" s="15">
        <f t="shared" si="3"/>
        <v>0</v>
      </c>
      <c r="AP21" s="15">
        <f t="shared" si="4"/>
        <v>0</v>
      </c>
      <c r="AQ21" s="44">
        <f t="shared" si="5"/>
        <v>0</v>
      </c>
    </row>
    <row r="22" spans="2:43" s="7" customFormat="1" ht="12.75">
      <c r="B22" s="7">
        <v>14</v>
      </c>
      <c r="C22" s="27"/>
      <c r="D22" s="2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33"/>
      <c r="AL22" s="39">
        <f t="shared" si="0"/>
        <v>0</v>
      </c>
      <c r="AM22" s="43">
        <f t="shared" si="1"/>
        <v>0</v>
      </c>
      <c r="AN22" s="15">
        <f t="shared" si="2"/>
        <v>0</v>
      </c>
      <c r="AO22" s="15">
        <f t="shared" si="3"/>
        <v>0</v>
      </c>
      <c r="AP22" s="15">
        <f t="shared" si="4"/>
        <v>0</v>
      </c>
      <c r="AQ22" s="44">
        <f t="shared" si="5"/>
        <v>0</v>
      </c>
    </row>
    <row r="23" spans="2:43" s="7" customFormat="1" ht="12.75">
      <c r="B23" s="7">
        <v>15</v>
      </c>
      <c r="C23" s="27"/>
      <c r="D23" s="2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33"/>
      <c r="AL23" s="39">
        <f t="shared" si="0"/>
        <v>0</v>
      </c>
      <c r="AM23" s="43">
        <f t="shared" si="1"/>
        <v>0</v>
      </c>
      <c r="AN23" s="15">
        <f t="shared" si="2"/>
        <v>0</v>
      </c>
      <c r="AO23" s="15">
        <f t="shared" si="3"/>
        <v>0</v>
      </c>
      <c r="AP23" s="15">
        <f t="shared" si="4"/>
        <v>0</v>
      </c>
      <c r="AQ23" s="44">
        <f t="shared" si="5"/>
        <v>0</v>
      </c>
    </row>
    <row r="24" spans="2:43" s="7" customFormat="1" ht="12.75">
      <c r="B24" s="7">
        <v>16</v>
      </c>
      <c r="C24" s="27"/>
      <c r="D24" s="2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33"/>
      <c r="AL24" s="39">
        <f t="shared" si="0"/>
        <v>0</v>
      </c>
      <c r="AM24" s="43">
        <f t="shared" si="1"/>
        <v>0</v>
      </c>
      <c r="AN24" s="15">
        <f t="shared" si="2"/>
        <v>0</v>
      </c>
      <c r="AO24" s="15">
        <f t="shared" si="3"/>
        <v>0</v>
      </c>
      <c r="AP24" s="15">
        <f t="shared" si="4"/>
        <v>0</v>
      </c>
      <c r="AQ24" s="44">
        <f t="shared" si="5"/>
        <v>0</v>
      </c>
    </row>
    <row r="25" spans="2:43" s="7" customFormat="1" ht="12.75">
      <c r="B25" s="7">
        <v>17</v>
      </c>
      <c r="C25" s="27"/>
      <c r="D25" s="2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3"/>
      <c r="AL25" s="39">
        <f t="shared" si="0"/>
        <v>0</v>
      </c>
      <c r="AM25" s="43">
        <f t="shared" si="1"/>
        <v>0</v>
      </c>
      <c r="AN25" s="15">
        <f t="shared" si="2"/>
        <v>0</v>
      </c>
      <c r="AO25" s="15">
        <f t="shared" si="3"/>
        <v>0</v>
      </c>
      <c r="AP25" s="15">
        <f t="shared" si="4"/>
        <v>0</v>
      </c>
      <c r="AQ25" s="44">
        <f t="shared" si="5"/>
        <v>0</v>
      </c>
    </row>
    <row r="26" spans="2:43" s="7" customFormat="1" ht="12.75">
      <c r="B26" s="7">
        <v>18</v>
      </c>
      <c r="C26" s="27"/>
      <c r="D26" s="2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33"/>
      <c r="AL26" s="39">
        <f t="shared" si="0"/>
        <v>0</v>
      </c>
      <c r="AM26" s="43">
        <f t="shared" si="1"/>
        <v>0</v>
      </c>
      <c r="AN26" s="15">
        <f t="shared" si="2"/>
        <v>0</v>
      </c>
      <c r="AO26" s="15">
        <f t="shared" si="3"/>
        <v>0</v>
      </c>
      <c r="AP26" s="15">
        <f t="shared" si="4"/>
        <v>0</v>
      </c>
      <c r="AQ26" s="44">
        <f t="shared" si="5"/>
        <v>0</v>
      </c>
    </row>
    <row r="27" spans="2:43" s="7" customFormat="1" ht="12.75">
      <c r="B27" s="7">
        <v>19</v>
      </c>
      <c r="C27" s="27"/>
      <c r="D27" s="2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33"/>
      <c r="AL27" s="39">
        <f t="shared" si="0"/>
        <v>0</v>
      </c>
      <c r="AM27" s="43">
        <f t="shared" si="1"/>
        <v>0</v>
      </c>
      <c r="AN27" s="15">
        <f t="shared" si="2"/>
        <v>0</v>
      </c>
      <c r="AO27" s="15">
        <f t="shared" si="3"/>
        <v>0</v>
      </c>
      <c r="AP27" s="15">
        <f t="shared" si="4"/>
        <v>0</v>
      </c>
      <c r="AQ27" s="44">
        <f t="shared" si="5"/>
        <v>0</v>
      </c>
    </row>
    <row r="28" spans="2:43" s="7" customFormat="1" ht="12.75">
      <c r="B28" s="7">
        <v>20</v>
      </c>
      <c r="C28" s="27"/>
      <c r="D28" s="2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33"/>
      <c r="AL28" s="39">
        <f t="shared" si="0"/>
        <v>0</v>
      </c>
      <c r="AM28" s="43">
        <f t="shared" si="1"/>
        <v>0</v>
      </c>
      <c r="AN28" s="15">
        <f t="shared" si="2"/>
        <v>0</v>
      </c>
      <c r="AO28" s="15">
        <f t="shared" si="3"/>
        <v>0</v>
      </c>
      <c r="AP28" s="15">
        <f t="shared" si="4"/>
        <v>0</v>
      </c>
      <c r="AQ28" s="44">
        <f t="shared" si="5"/>
        <v>0</v>
      </c>
    </row>
    <row r="29" spans="2:43" s="7" customFormat="1" ht="12.75">
      <c r="B29" s="7">
        <v>21</v>
      </c>
      <c r="C29" s="27"/>
      <c r="D29" s="2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33"/>
      <c r="AL29" s="39">
        <f t="shared" si="0"/>
        <v>0</v>
      </c>
      <c r="AM29" s="43">
        <f t="shared" si="1"/>
        <v>0</v>
      </c>
      <c r="AN29" s="15">
        <f t="shared" si="2"/>
        <v>0</v>
      </c>
      <c r="AO29" s="15">
        <f t="shared" si="3"/>
        <v>0</v>
      </c>
      <c r="AP29" s="15">
        <f t="shared" si="4"/>
        <v>0</v>
      </c>
      <c r="AQ29" s="44">
        <f t="shared" si="5"/>
        <v>0</v>
      </c>
    </row>
    <row r="30" spans="2:43" s="7" customFormat="1" ht="12.75">
      <c r="B30" s="7">
        <v>22</v>
      </c>
      <c r="C30" s="27"/>
      <c r="D30" s="2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33"/>
      <c r="AL30" s="39">
        <f t="shared" si="0"/>
        <v>0</v>
      </c>
      <c r="AM30" s="43">
        <f t="shared" si="1"/>
        <v>0</v>
      </c>
      <c r="AN30" s="15">
        <f t="shared" si="2"/>
        <v>0</v>
      </c>
      <c r="AO30" s="15">
        <f t="shared" si="3"/>
        <v>0</v>
      </c>
      <c r="AP30" s="15">
        <f t="shared" si="4"/>
        <v>0</v>
      </c>
      <c r="AQ30" s="44">
        <f t="shared" si="5"/>
        <v>0</v>
      </c>
    </row>
    <row r="31" spans="2:43" s="7" customFormat="1" ht="12.75">
      <c r="B31" s="7">
        <v>23</v>
      </c>
      <c r="C31" s="27"/>
      <c r="D31" s="2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33"/>
      <c r="AL31" s="39">
        <f t="shared" si="0"/>
        <v>0</v>
      </c>
      <c r="AM31" s="43">
        <f t="shared" si="1"/>
        <v>0</v>
      </c>
      <c r="AN31" s="15">
        <f t="shared" si="2"/>
        <v>0</v>
      </c>
      <c r="AO31" s="15">
        <f t="shared" si="3"/>
        <v>0</v>
      </c>
      <c r="AP31" s="15">
        <f t="shared" si="4"/>
        <v>0</v>
      </c>
      <c r="AQ31" s="44">
        <f t="shared" si="5"/>
        <v>0</v>
      </c>
    </row>
    <row r="32" spans="2:43" s="7" customFormat="1" ht="12.75">
      <c r="B32" s="7">
        <v>24</v>
      </c>
      <c r="C32" s="27"/>
      <c r="D32" s="2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33"/>
      <c r="AL32" s="39">
        <f t="shared" si="0"/>
        <v>0</v>
      </c>
      <c r="AM32" s="43">
        <f t="shared" si="1"/>
        <v>0</v>
      </c>
      <c r="AN32" s="15">
        <f t="shared" si="2"/>
        <v>0</v>
      </c>
      <c r="AO32" s="15">
        <f t="shared" si="3"/>
        <v>0</v>
      </c>
      <c r="AP32" s="15">
        <f t="shared" si="4"/>
        <v>0</v>
      </c>
      <c r="AQ32" s="44">
        <f t="shared" si="5"/>
        <v>0</v>
      </c>
    </row>
    <row r="33" spans="2:43" s="7" customFormat="1" ht="12.75">
      <c r="B33" s="7">
        <v>25</v>
      </c>
      <c r="C33" s="27"/>
      <c r="D33" s="2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33"/>
      <c r="AL33" s="39">
        <f t="shared" si="0"/>
        <v>0</v>
      </c>
      <c r="AM33" s="43">
        <f t="shared" si="1"/>
        <v>0</v>
      </c>
      <c r="AN33" s="15">
        <f t="shared" si="2"/>
        <v>0</v>
      </c>
      <c r="AO33" s="15">
        <f t="shared" si="3"/>
        <v>0</v>
      </c>
      <c r="AP33" s="15">
        <f t="shared" si="4"/>
        <v>0</v>
      </c>
      <c r="AQ33" s="44">
        <f t="shared" si="5"/>
        <v>0</v>
      </c>
    </row>
    <row r="34" spans="2:43" s="7" customFormat="1" ht="12.75">
      <c r="B34" s="7">
        <v>26</v>
      </c>
      <c r="C34" s="27"/>
      <c r="D34" s="2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33"/>
      <c r="AL34" s="39">
        <f t="shared" si="0"/>
        <v>0</v>
      </c>
      <c r="AM34" s="43">
        <f t="shared" si="1"/>
        <v>0</v>
      </c>
      <c r="AN34" s="15">
        <f t="shared" si="2"/>
        <v>0</v>
      </c>
      <c r="AO34" s="15">
        <f t="shared" si="3"/>
        <v>0</v>
      </c>
      <c r="AP34" s="15">
        <f t="shared" si="4"/>
        <v>0</v>
      </c>
      <c r="AQ34" s="44">
        <f t="shared" si="5"/>
        <v>0</v>
      </c>
    </row>
    <row r="35" spans="2:43" s="7" customFormat="1" ht="12.75">
      <c r="B35" s="7">
        <v>27</v>
      </c>
      <c r="C35" s="27"/>
      <c r="D35" s="2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33"/>
      <c r="AL35" s="39">
        <f t="shared" si="0"/>
        <v>0</v>
      </c>
      <c r="AM35" s="43">
        <f t="shared" si="1"/>
        <v>0</v>
      </c>
      <c r="AN35" s="15">
        <f t="shared" si="2"/>
        <v>0</v>
      </c>
      <c r="AO35" s="15">
        <f t="shared" si="3"/>
        <v>0</v>
      </c>
      <c r="AP35" s="15">
        <f t="shared" si="4"/>
        <v>0</v>
      </c>
      <c r="AQ35" s="44">
        <f t="shared" si="5"/>
        <v>0</v>
      </c>
    </row>
    <row r="36" spans="2:43" s="7" customFormat="1" ht="12.75">
      <c r="B36" s="7">
        <v>28</v>
      </c>
      <c r="C36" s="27"/>
      <c r="D36" s="2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33"/>
      <c r="AL36" s="39">
        <f t="shared" si="0"/>
        <v>0</v>
      </c>
      <c r="AM36" s="43">
        <f t="shared" si="1"/>
        <v>0</v>
      </c>
      <c r="AN36" s="15">
        <f t="shared" si="2"/>
        <v>0</v>
      </c>
      <c r="AO36" s="15">
        <f t="shared" si="3"/>
        <v>0</v>
      </c>
      <c r="AP36" s="15">
        <f t="shared" si="4"/>
        <v>0</v>
      </c>
      <c r="AQ36" s="44">
        <f t="shared" si="5"/>
        <v>0</v>
      </c>
    </row>
    <row r="37" spans="2:43" s="7" customFormat="1" ht="12.75">
      <c r="B37" s="7">
        <v>29</v>
      </c>
      <c r="C37" s="27"/>
      <c r="D37" s="2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33"/>
      <c r="AL37" s="39">
        <f t="shared" si="0"/>
        <v>0</v>
      </c>
      <c r="AM37" s="43">
        <f t="shared" si="1"/>
        <v>0</v>
      </c>
      <c r="AN37" s="15">
        <f t="shared" si="2"/>
        <v>0</v>
      </c>
      <c r="AO37" s="15">
        <f t="shared" si="3"/>
        <v>0</v>
      </c>
      <c r="AP37" s="15">
        <f t="shared" si="4"/>
        <v>0</v>
      </c>
      <c r="AQ37" s="44">
        <f t="shared" si="5"/>
        <v>0</v>
      </c>
    </row>
    <row r="38" spans="2:43" s="7" customFormat="1" ht="12.75">
      <c r="B38" s="7">
        <v>30</v>
      </c>
      <c r="C38" s="27"/>
      <c r="D38" s="2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33"/>
      <c r="AL38" s="39">
        <f t="shared" si="0"/>
        <v>0</v>
      </c>
      <c r="AM38" s="43">
        <f t="shared" si="1"/>
        <v>0</v>
      </c>
      <c r="AN38" s="15">
        <f t="shared" si="2"/>
        <v>0</v>
      </c>
      <c r="AO38" s="15">
        <f t="shared" si="3"/>
        <v>0</v>
      </c>
      <c r="AP38" s="15">
        <f t="shared" si="4"/>
        <v>0</v>
      </c>
      <c r="AQ38" s="44">
        <f t="shared" si="5"/>
        <v>0</v>
      </c>
    </row>
    <row r="39" spans="2:43" s="7" customFormat="1" ht="12.75">
      <c r="B39" s="7">
        <v>31</v>
      </c>
      <c r="C39" s="27"/>
      <c r="D39" s="2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33"/>
      <c r="AL39" s="39">
        <f t="shared" si="0"/>
        <v>0</v>
      </c>
      <c r="AM39" s="43">
        <f t="shared" si="1"/>
        <v>0</v>
      </c>
      <c r="AN39" s="15">
        <f t="shared" si="2"/>
        <v>0</v>
      </c>
      <c r="AO39" s="15">
        <f t="shared" si="3"/>
        <v>0</v>
      </c>
      <c r="AP39" s="15">
        <f t="shared" si="4"/>
        <v>0</v>
      </c>
      <c r="AQ39" s="44">
        <f t="shared" si="5"/>
        <v>0</v>
      </c>
    </row>
    <row r="40" spans="2:43" s="7" customFormat="1" ht="12.75">
      <c r="B40" s="7">
        <v>32</v>
      </c>
      <c r="C40" s="27"/>
      <c r="D40" s="2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33"/>
      <c r="AL40" s="39">
        <f t="shared" si="0"/>
        <v>0</v>
      </c>
      <c r="AM40" s="43">
        <f t="shared" si="1"/>
        <v>0</v>
      </c>
      <c r="AN40" s="15">
        <f t="shared" si="2"/>
        <v>0</v>
      </c>
      <c r="AO40" s="15">
        <f t="shared" si="3"/>
        <v>0</v>
      </c>
      <c r="AP40" s="15">
        <f t="shared" si="4"/>
        <v>0</v>
      </c>
      <c r="AQ40" s="44">
        <f t="shared" si="5"/>
        <v>0</v>
      </c>
    </row>
    <row r="41" spans="2:43" s="7" customFormat="1" ht="12.75">
      <c r="B41" s="7">
        <v>33</v>
      </c>
      <c r="C41" s="27"/>
      <c r="D41" s="2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33"/>
      <c r="AL41" s="39">
        <f t="shared" si="0"/>
        <v>0</v>
      </c>
      <c r="AM41" s="43">
        <f t="shared" si="1"/>
        <v>0</v>
      </c>
      <c r="AN41" s="15">
        <f t="shared" si="2"/>
        <v>0</v>
      </c>
      <c r="AO41" s="15">
        <f t="shared" si="3"/>
        <v>0</v>
      </c>
      <c r="AP41" s="15">
        <f t="shared" si="4"/>
        <v>0</v>
      </c>
      <c r="AQ41" s="44">
        <f t="shared" si="5"/>
        <v>0</v>
      </c>
    </row>
    <row r="42" spans="2:43" s="7" customFormat="1" ht="12.75">
      <c r="B42" s="7">
        <v>34</v>
      </c>
      <c r="C42" s="27"/>
      <c r="D42" s="2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33"/>
      <c r="AL42" s="39">
        <f t="shared" si="0"/>
        <v>0</v>
      </c>
      <c r="AM42" s="43">
        <f t="shared" si="1"/>
        <v>0</v>
      </c>
      <c r="AN42" s="15">
        <f t="shared" si="2"/>
        <v>0</v>
      </c>
      <c r="AO42" s="15">
        <f t="shared" si="3"/>
        <v>0</v>
      </c>
      <c r="AP42" s="15">
        <f t="shared" si="4"/>
        <v>0</v>
      </c>
      <c r="AQ42" s="44">
        <f t="shared" si="5"/>
        <v>0</v>
      </c>
    </row>
    <row r="43" spans="1:43" ht="24" customHeight="1">
      <c r="A43" s="7"/>
      <c r="B43" s="7"/>
      <c r="C43" s="28" t="s">
        <v>4</v>
      </c>
      <c r="D43" s="21">
        <f>SUM($D9:$D42)</f>
        <v>0</v>
      </c>
      <c r="E43" s="16">
        <f>SUM($E9:$E42)</f>
        <v>0</v>
      </c>
      <c r="F43" s="16">
        <f>SUM($F9:$F42)</f>
        <v>0</v>
      </c>
      <c r="G43" s="16">
        <f>SUM($G9:$G42)</f>
        <v>0</v>
      </c>
      <c r="H43" s="16">
        <f>SUM($H9:$H42)</f>
        <v>0</v>
      </c>
      <c r="I43" s="16">
        <f>SUM($I9:$I42)</f>
        <v>0</v>
      </c>
      <c r="J43" s="16">
        <f>SUM($J9:$J42)</f>
        <v>0</v>
      </c>
      <c r="K43" s="16">
        <f>SUM($K9:$K42)</f>
        <v>0</v>
      </c>
      <c r="L43" s="16">
        <f>SUM($L9:$L42)</f>
        <v>0</v>
      </c>
      <c r="M43" s="16">
        <f>SUM($M9:$M42)</f>
        <v>0</v>
      </c>
      <c r="N43" s="16">
        <f>SUM($N9:$N42)</f>
        <v>0</v>
      </c>
      <c r="O43" s="16">
        <f>SUM($O9:$O42)</f>
        <v>0</v>
      </c>
      <c r="P43" s="16">
        <f>SUM($P9:$P42)</f>
        <v>0</v>
      </c>
      <c r="Q43" s="16">
        <f>SUM($Q9:$Q42)</f>
        <v>0</v>
      </c>
      <c r="R43" s="16">
        <f>SUM($R9:$R42)</f>
        <v>0</v>
      </c>
      <c r="S43" s="16">
        <f>SUM($S9:$S42)</f>
        <v>0</v>
      </c>
      <c r="T43" s="16">
        <f>SUM($T9:$T42)</f>
        <v>0</v>
      </c>
      <c r="U43" s="16">
        <f>SUM($U9:$U42)</f>
        <v>0</v>
      </c>
      <c r="V43" s="16">
        <f>SUM($V9:$V42)</f>
        <v>0</v>
      </c>
      <c r="W43" s="16">
        <f>SUM($W9:$W42)</f>
        <v>0</v>
      </c>
      <c r="X43" s="16">
        <f>SUM($X9:$X42)</f>
        <v>0</v>
      </c>
      <c r="Y43" s="16">
        <f>SUM($Y9:$Y42)</f>
        <v>0</v>
      </c>
      <c r="Z43" s="16">
        <f>SUM($Z9:$Z42)</f>
        <v>0</v>
      </c>
      <c r="AA43" s="16">
        <f>SUM($AA9:$AA42)</f>
        <v>0</v>
      </c>
      <c r="AB43" s="16">
        <f>SUM($AB9:$AB42)</f>
        <v>0</v>
      </c>
      <c r="AC43" s="16">
        <f>SUM($AC9:$AC42)</f>
        <v>0</v>
      </c>
      <c r="AD43" s="16">
        <f>SUM($AD9:$AD42)</f>
        <v>0</v>
      </c>
      <c r="AE43" s="16">
        <f>SUM($AE9:$AE42)</f>
        <v>0</v>
      </c>
      <c r="AF43" s="16">
        <f>SUM($AF9:$AF42)</f>
        <v>0</v>
      </c>
      <c r="AG43" s="16">
        <f>SUM($AG9:$AG42)</f>
        <v>0</v>
      </c>
      <c r="AH43" s="11">
        <f>SUM($AH9:$AH42)</f>
        <v>0</v>
      </c>
      <c r="AI43" s="11">
        <f>SUM($AI9:$AI42)</f>
        <v>0</v>
      </c>
      <c r="AJ43" s="11">
        <f>SUM($AJ9:$AJ42)</f>
        <v>0</v>
      </c>
      <c r="AK43" s="34">
        <f>SUM($AK9:$AK42)</f>
        <v>0</v>
      </c>
      <c r="AL43" s="37">
        <f t="shared" si="0"/>
        <v>0</v>
      </c>
      <c r="AM43" s="45">
        <f>SUM($AM9:$AM42)</f>
        <v>0</v>
      </c>
      <c r="AN43" s="16">
        <f>SUM($AN9:$AN42)</f>
        <v>0</v>
      </c>
      <c r="AO43" s="16">
        <f>SUM($AO9:$AO42)</f>
        <v>0</v>
      </c>
      <c r="AP43" s="16">
        <f>SUM($AP9:$AP42)</f>
        <v>0</v>
      </c>
      <c r="AQ43" s="46">
        <f>SUM(AQ9:AQ42)</f>
        <v>0</v>
      </c>
    </row>
    <row r="44" spans="3:43" ht="12.75">
      <c r="C44" s="28" t="s">
        <v>5</v>
      </c>
      <c r="D44" s="22">
        <f>D9*D5</f>
        <v>0</v>
      </c>
      <c r="E44" s="17">
        <f>E8*D5</f>
        <v>0</v>
      </c>
      <c r="F44" s="17">
        <f>F8*D5</f>
        <v>0</v>
      </c>
      <c r="G44" s="17">
        <f>G8*D5</f>
        <v>0</v>
      </c>
      <c r="H44" s="17">
        <f>H8*D5</f>
        <v>0</v>
      </c>
      <c r="I44" s="17">
        <f>I8*D5</f>
        <v>0</v>
      </c>
      <c r="J44" s="17">
        <f>J8*D5</f>
        <v>0</v>
      </c>
      <c r="K44" s="17">
        <f>K8*D5</f>
        <v>0</v>
      </c>
      <c r="L44" s="17">
        <f>L8*D5</f>
        <v>0</v>
      </c>
      <c r="M44" s="17">
        <f>M8*D5</f>
        <v>0</v>
      </c>
      <c r="N44" s="17">
        <f>N8*D5</f>
        <v>0</v>
      </c>
      <c r="O44" s="17">
        <f>O8*D5</f>
        <v>0</v>
      </c>
      <c r="P44" s="17">
        <f>P8*D5</f>
        <v>0</v>
      </c>
      <c r="Q44" s="17">
        <f>Q8*D5</f>
        <v>0</v>
      </c>
      <c r="R44" s="17">
        <f>R8*D5</f>
        <v>0</v>
      </c>
      <c r="S44" s="17">
        <f>S8*D5</f>
        <v>0</v>
      </c>
      <c r="T44" s="17">
        <f>T8*D5</f>
        <v>0</v>
      </c>
      <c r="U44" s="17">
        <f>U8*D5</f>
        <v>0</v>
      </c>
      <c r="V44" s="17">
        <f>V8*D5</f>
        <v>0</v>
      </c>
      <c r="W44" s="17">
        <f>W8*D5</f>
        <v>0</v>
      </c>
      <c r="X44" s="17">
        <f>X8*D5</f>
        <v>0</v>
      </c>
      <c r="Y44" s="17">
        <f>Y8*D5</f>
        <v>0</v>
      </c>
      <c r="Z44" s="17">
        <f>Z8*D5</f>
        <v>0</v>
      </c>
      <c r="AA44" s="17">
        <f>AA8*D5</f>
        <v>0</v>
      </c>
      <c r="AB44" s="17">
        <f>AB8*D5</f>
        <v>0</v>
      </c>
      <c r="AC44" s="17">
        <f>AC8*D5</f>
        <v>0</v>
      </c>
      <c r="AD44" s="17">
        <f>AD8*D5</f>
        <v>0</v>
      </c>
      <c r="AE44" s="17">
        <f>AE8*D5</f>
        <v>0</v>
      </c>
      <c r="AF44" s="17">
        <f>AF8*D5</f>
        <v>0</v>
      </c>
      <c r="AG44" s="17">
        <f>AG8*D5</f>
        <v>0</v>
      </c>
      <c r="AH44" s="17">
        <f>AH8*D5</f>
        <v>0</v>
      </c>
      <c r="AI44" s="17">
        <f>AI8*D5</f>
        <v>0</v>
      </c>
      <c r="AJ44" s="17">
        <f>AJ8*D5</f>
        <v>0</v>
      </c>
      <c r="AK44" s="35">
        <f>AK8*D5</f>
        <v>0</v>
      </c>
      <c r="AL44" s="40">
        <f>AL8*D5</f>
        <v>0</v>
      </c>
      <c r="AM44" s="47">
        <f>AM8*D5</f>
        <v>0</v>
      </c>
      <c r="AN44" s="17">
        <f>AN8*D5</f>
        <v>0</v>
      </c>
      <c r="AO44" s="17">
        <f>AO8*D5</f>
        <v>0</v>
      </c>
      <c r="AP44" s="17">
        <f>AP8*D5</f>
        <v>0</v>
      </c>
      <c r="AQ44" s="48">
        <f>AQ8*D5</f>
        <v>0</v>
      </c>
    </row>
    <row r="45" spans="3:43" ht="13.5" thickBot="1">
      <c r="C45" s="29" t="s">
        <v>6</v>
      </c>
      <c r="D45" s="23" t="e">
        <f>D43/D44</f>
        <v>#DIV/0!</v>
      </c>
      <c r="E45" s="18" t="e">
        <f aca="true" t="shared" si="6" ref="E45:V45">E43/E44</f>
        <v>#DIV/0!</v>
      </c>
      <c r="F45" s="18" t="e">
        <f t="shared" si="6"/>
        <v>#DIV/0!</v>
      </c>
      <c r="G45" s="18" t="e">
        <f t="shared" si="6"/>
        <v>#DIV/0!</v>
      </c>
      <c r="H45" s="18" t="e">
        <f t="shared" si="6"/>
        <v>#DIV/0!</v>
      </c>
      <c r="I45" s="18" t="e">
        <f t="shared" si="6"/>
        <v>#DIV/0!</v>
      </c>
      <c r="J45" s="18" t="e">
        <f t="shared" si="6"/>
        <v>#DIV/0!</v>
      </c>
      <c r="K45" s="18" t="e">
        <f>K43/K44</f>
        <v>#DIV/0!</v>
      </c>
      <c r="L45" s="18" t="e">
        <f>L43/L44</f>
        <v>#DIV/0!</v>
      </c>
      <c r="M45" s="18" t="e">
        <f t="shared" si="6"/>
        <v>#DIV/0!</v>
      </c>
      <c r="N45" s="18" t="e">
        <f t="shared" si="6"/>
        <v>#DIV/0!</v>
      </c>
      <c r="O45" s="18" t="e">
        <f t="shared" si="6"/>
        <v>#DIV/0!</v>
      </c>
      <c r="P45" s="18" t="e">
        <f t="shared" si="6"/>
        <v>#DIV/0!</v>
      </c>
      <c r="Q45" s="18" t="e">
        <f t="shared" si="6"/>
        <v>#DIV/0!</v>
      </c>
      <c r="R45" s="18" t="e">
        <f t="shared" si="6"/>
        <v>#DIV/0!</v>
      </c>
      <c r="S45" s="18" t="e">
        <f t="shared" si="6"/>
        <v>#DIV/0!</v>
      </c>
      <c r="T45" s="18" t="e">
        <f t="shared" si="6"/>
        <v>#DIV/0!</v>
      </c>
      <c r="U45" s="18" t="e">
        <f t="shared" si="6"/>
        <v>#DIV/0!</v>
      </c>
      <c r="V45" s="18" t="e">
        <f t="shared" si="6"/>
        <v>#DIV/0!</v>
      </c>
      <c r="W45" s="18" t="e">
        <f aca="true" t="shared" si="7" ref="W45:AQ45">W43/W44</f>
        <v>#DIV/0!</v>
      </c>
      <c r="X45" s="18" t="e">
        <f t="shared" si="7"/>
        <v>#DIV/0!</v>
      </c>
      <c r="Y45" s="18" t="e">
        <f t="shared" si="7"/>
        <v>#DIV/0!</v>
      </c>
      <c r="Z45" s="18" t="e">
        <f t="shared" si="7"/>
        <v>#DIV/0!</v>
      </c>
      <c r="AA45" s="18" t="e">
        <f t="shared" si="7"/>
        <v>#DIV/0!</v>
      </c>
      <c r="AB45" s="18" t="e">
        <f t="shared" si="7"/>
        <v>#DIV/0!</v>
      </c>
      <c r="AC45" s="18" t="e">
        <f t="shared" si="7"/>
        <v>#DIV/0!</v>
      </c>
      <c r="AD45" s="18" t="e">
        <f t="shared" si="7"/>
        <v>#DIV/0!</v>
      </c>
      <c r="AE45" s="18" t="e">
        <f t="shared" si="7"/>
        <v>#DIV/0!</v>
      </c>
      <c r="AF45" s="18" t="e">
        <f t="shared" si="7"/>
        <v>#DIV/0!</v>
      </c>
      <c r="AG45" s="18" t="e">
        <f t="shared" si="7"/>
        <v>#DIV/0!</v>
      </c>
      <c r="AH45" s="18" t="e">
        <f t="shared" si="7"/>
        <v>#DIV/0!</v>
      </c>
      <c r="AI45" s="18" t="e">
        <f t="shared" si="7"/>
        <v>#DIV/0!</v>
      </c>
      <c r="AJ45" s="18" t="e">
        <f t="shared" si="7"/>
        <v>#DIV/0!</v>
      </c>
      <c r="AK45" s="36" t="e">
        <f t="shared" si="7"/>
        <v>#DIV/0!</v>
      </c>
      <c r="AL45" s="41" t="e">
        <f t="shared" si="7"/>
        <v>#DIV/0!</v>
      </c>
      <c r="AM45" s="49" t="e">
        <f t="shared" si="7"/>
        <v>#DIV/0!</v>
      </c>
      <c r="AN45" s="50" t="e">
        <f t="shared" si="7"/>
        <v>#DIV/0!</v>
      </c>
      <c r="AO45" s="50" t="e">
        <f t="shared" si="7"/>
        <v>#DIV/0!</v>
      </c>
      <c r="AP45" s="50" t="e">
        <f t="shared" si="7"/>
        <v>#DIV/0!</v>
      </c>
      <c r="AQ45" s="51" t="e">
        <f t="shared" si="7"/>
        <v>#DIV/0!</v>
      </c>
    </row>
    <row r="47" spans="1:3" s="7" customFormat="1" ht="15">
      <c r="A47" s="9"/>
      <c r="B47" s="9"/>
      <c r="C47" s="5" t="s">
        <v>9</v>
      </c>
    </row>
    <row r="48" spans="1:16" ht="12.75">
      <c r="A48" s="7"/>
      <c r="B48" s="7"/>
      <c r="C48" s="70" t="s">
        <v>16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3:16" ht="12.75">
      <c r="C49" s="70" t="s">
        <v>17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3:16" ht="12.75">
      <c r="C50" s="70" t="s">
        <v>18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3:16" ht="12.75">
      <c r="C51" s="66" t="s">
        <v>19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3:16" ht="12.75">
      <c r="C52" s="66" t="s">
        <v>20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</sheetData>
  <mergeCells count="13">
    <mergeCell ref="AM5:AQ5"/>
    <mergeCell ref="F5:H5"/>
    <mergeCell ref="I5:J5"/>
    <mergeCell ref="C2:AL2"/>
    <mergeCell ref="C4:AK4"/>
    <mergeCell ref="K5:M5"/>
    <mergeCell ref="N5:O5"/>
    <mergeCell ref="C51:P51"/>
    <mergeCell ref="C52:P52"/>
    <mergeCell ref="P5:AL5"/>
    <mergeCell ref="C48:P48"/>
    <mergeCell ref="C49:P49"/>
    <mergeCell ref="C50:P50"/>
  </mergeCells>
  <printOptions/>
  <pageMargins left="0.75" right="0.62" top="0.7" bottom="0.65" header="0.5" footer="0.5"/>
  <pageSetup horizontalDpi="300" verticalDpi="300" orientation="landscape" paperSize="9" scale="55" r:id="rId3"/>
  <ignoredErrors>
    <ignoredError sqref="D43:AK43" formulaRange="1"/>
    <ignoredError sqref="D45:AK45 AL45:AQ45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Q18"/>
  <sheetViews>
    <sheetView workbookViewId="0" topLeftCell="A1">
      <selection activeCell="AR6" sqref="AR6"/>
    </sheetView>
  </sheetViews>
  <sheetFormatPr defaultColWidth="9.140625" defaultRowHeight="12.75"/>
  <cols>
    <col min="2" max="2" width="8.7109375" style="0" customWidth="1"/>
    <col min="5" max="21" width="4.57421875" style="0" bestFit="1" customWidth="1"/>
    <col min="22" max="29" width="4.57421875" style="0" customWidth="1"/>
    <col min="30" max="43" width="4.57421875" style="0" bestFit="1" customWidth="1"/>
  </cols>
  <sheetData>
    <row r="2" ht="13.5" thickBot="1"/>
    <row r="3" spans="2:10" ht="156" customHeight="1" thickBot="1">
      <c r="B3" s="61" t="s">
        <v>16</v>
      </c>
      <c r="C3" s="62" t="s">
        <v>17</v>
      </c>
      <c r="D3" s="62" t="s">
        <v>18</v>
      </c>
      <c r="E3" s="62" t="s">
        <v>19</v>
      </c>
      <c r="F3" s="63" t="s">
        <v>20</v>
      </c>
      <c r="G3" s="1"/>
      <c r="H3" s="1"/>
      <c r="I3" s="1"/>
      <c r="J3" s="1"/>
    </row>
    <row r="4" spans="1:43" ht="12.75">
      <c r="A4" t="s">
        <v>24</v>
      </c>
      <c r="B4" s="2" t="e">
        <f>Dane!AM45</f>
        <v>#DIV/0!</v>
      </c>
      <c r="C4" s="2" t="e">
        <f>Dane!AN45</f>
        <v>#DIV/0!</v>
      </c>
      <c r="D4" s="2" t="e">
        <f>Dane!AO45</f>
        <v>#DIV/0!</v>
      </c>
      <c r="E4" s="2" t="e">
        <f>Dane!AP45</f>
        <v>#DIV/0!</v>
      </c>
      <c r="F4" s="2" t="e">
        <f>Dane!AQ45</f>
        <v>#DIV/0!</v>
      </c>
      <c r="G4" s="2"/>
      <c r="H4" s="2"/>
      <c r="I4" s="2" t="s">
        <v>23</v>
      </c>
      <c r="J4" s="64">
        <v>1</v>
      </c>
      <c r="K4" s="64">
        <v>2</v>
      </c>
      <c r="L4" s="64">
        <v>3</v>
      </c>
      <c r="M4" s="64">
        <v>4</v>
      </c>
      <c r="N4" s="64">
        <v>5</v>
      </c>
      <c r="O4" s="64">
        <v>6</v>
      </c>
      <c r="P4" s="64">
        <v>7</v>
      </c>
      <c r="Q4" s="64">
        <v>8</v>
      </c>
      <c r="R4" s="64">
        <v>9</v>
      </c>
      <c r="S4" s="64">
        <v>10</v>
      </c>
      <c r="T4" s="64">
        <v>11</v>
      </c>
      <c r="U4" s="64">
        <v>12</v>
      </c>
      <c r="V4" s="64">
        <v>13</v>
      </c>
      <c r="W4" s="64">
        <v>14</v>
      </c>
      <c r="X4" s="64">
        <v>15</v>
      </c>
      <c r="Y4" s="64">
        <v>16</v>
      </c>
      <c r="Z4" s="64">
        <v>17</v>
      </c>
      <c r="AA4" s="64">
        <v>18</v>
      </c>
      <c r="AB4" s="64">
        <v>19</v>
      </c>
      <c r="AC4" s="64">
        <v>20</v>
      </c>
      <c r="AD4" s="64">
        <v>21</v>
      </c>
      <c r="AE4" s="64">
        <v>22</v>
      </c>
      <c r="AF4" s="64">
        <v>23</v>
      </c>
      <c r="AG4" s="64">
        <v>24</v>
      </c>
      <c r="AH4" s="64">
        <v>25</v>
      </c>
      <c r="AI4" s="64">
        <v>26</v>
      </c>
      <c r="AJ4" s="64">
        <v>27</v>
      </c>
      <c r="AK4" s="64">
        <v>28</v>
      </c>
      <c r="AL4" s="64">
        <v>29</v>
      </c>
      <c r="AM4" s="64">
        <v>30</v>
      </c>
      <c r="AN4" s="64">
        <v>31</v>
      </c>
      <c r="AO4" s="64">
        <v>32</v>
      </c>
      <c r="AP4" s="64">
        <v>33</v>
      </c>
      <c r="AQ4" s="64">
        <v>34</v>
      </c>
    </row>
    <row r="5" spans="1:43" ht="12.75">
      <c r="A5" t="s">
        <v>25</v>
      </c>
      <c r="B5" s="2">
        <v>0.66</v>
      </c>
      <c r="C5" s="2">
        <v>0.65</v>
      </c>
      <c r="D5" s="2">
        <v>0.37</v>
      </c>
      <c r="E5" s="2">
        <v>0.49</v>
      </c>
      <c r="F5" s="2">
        <v>0.23</v>
      </c>
      <c r="I5" t="s">
        <v>24</v>
      </c>
      <c r="J5" s="2" t="e">
        <f>Dane!D45</f>
        <v>#DIV/0!</v>
      </c>
      <c r="K5" s="2" t="e">
        <f>Dane!E45</f>
        <v>#DIV/0!</v>
      </c>
      <c r="L5" s="2" t="e">
        <f>Dane!F45</f>
        <v>#DIV/0!</v>
      </c>
      <c r="M5" s="2" t="e">
        <f>Dane!G45</f>
        <v>#DIV/0!</v>
      </c>
      <c r="N5" s="2" t="e">
        <f>Dane!H45</f>
        <v>#DIV/0!</v>
      </c>
      <c r="O5" s="2" t="e">
        <f>Dane!I45</f>
        <v>#DIV/0!</v>
      </c>
      <c r="P5" s="2" t="e">
        <f>Dane!J45</f>
        <v>#DIV/0!</v>
      </c>
      <c r="Q5" s="2" t="e">
        <f>Dane!K45</f>
        <v>#DIV/0!</v>
      </c>
      <c r="R5" s="2" t="e">
        <f>Dane!L45</f>
        <v>#DIV/0!</v>
      </c>
      <c r="S5" s="2" t="e">
        <f>Dane!M45</f>
        <v>#DIV/0!</v>
      </c>
      <c r="T5" s="2" t="e">
        <f>Dane!N45</f>
        <v>#DIV/0!</v>
      </c>
      <c r="U5" s="2" t="e">
        <f>Dane!O45</f>
        <v>#DIV/0!</v>
      </c>
      <c r="V5" s="2" t="e">
        <f>Dane!P45</f>
        <v>#DIV/0!</v>
      </c>
      <c r="W5" s="2" t="e">
        <f>Dane!Q45</f>
        <v>#DIV/0!</v>
      </c>
      <c r="X5" s="2" t="e">
        <f>Dane!R45</f>
        <v>#DIV/0!</v>
      </c>
      <c r="Y5" s="2" t="e">
        <f>Dane!S45</f>
        <v>#DIV/0!</v>
      </c>
      <c r="Z5" s="2" t="e">
        <f>Dane!T45</f>
        <v>#DIV/0!</v>
      </c>
      <c r="AA5" s="2" t="e">
        <f>Dane!U45</f>
        <v>#DIV/0!</v>
      </c>
      <c r="AB5" s="2" t="e">
        <f>Dane!V45</f>
        <v>#DIV/0!</v>
      </c>
      <c r="AC5" s="2" t="e">
        <f>Dane!W45</f>
        <v>#DIV/0!</v>
      </c>
      <c r="AD5" s="2" t="e">
        <f>Dane!X45</f>
        <v>#DIV/0!</v>
      </c>
      <c r="AE5" s="2" t="e">
        <f>Dane!Y45</f>
        <v>#DIV/0!</v>
      </c>
      <c r="AF5" s="2" t="e">
        <f>Dane!Z45</f>
        <v>#DIV/0!</v>
      </c>
      <c r="AG5" s="2" t="e">
        <f>Dane!AA45</f>
        <v>#DIV/0!</v>
      </c>
      <c r="AH5" s="2" t="e">
        <f>Dane!AB45</f>
        <v>#DIV/0!</v>
      </c>
      <c r="AI5" s="2" t="e">
        <f>Dane!AC45</f>
        <v>#DIV/0!</v>
      </c>
      <c r="AJ5" s="2" t="e">
        <f>Dane!AD45</f>
        <v>#DIV/0!</v>
      </c>
      <c r="AK5" s="2" t="e">
        <f>Dane!AE45</f>
        <v>#DIV/0!</v>
      </c>
      <c r="AL5" s="2" t="e">
        <f>Dane!AF45</f>
        <v>#DIV/0!</v>
      </c>
      <c r="AM5" s="2" t="e">
        <f>Dane!AG45</f>
        <v>#DIV/0!</v>
      </c>
      <c r="AN5" s="2" t="e">
        <f>Dane!AH45</f>
        <v>#DIV/0!</v>
      </c>
      <c r="AO5" s="2" t="e">
        <f>Dane!AI45</f>
        <v>#DIV/0!</v>
      </c>
      <c r="AP5" s="2" t="e">
        <f>Dane!AJ45</f>
        <v>#DIV/0!</v>
      </c>
      <c r="AQ5" s="2" t="e">
        <f>Dane!AK45</f>
        <v>#DIV/0!</v>
      </c>
    </row>
    <row r="6" spans="9:43" ht="12.75">
      <c r="I6" t="s">
        <v>26</v>
      </c>
      <c r="J6" s="2">
        <v>0.73</v>
      </c>
      <c r="K6" s="2">
        <v>0.65</v>
      </c>
      <c r="L6" s="2">
        <v>0.56</v>
      </c>
      <c r="M6" s="2">
        <v>0.71</v>
      </c>
      <c r="N6" s="2">
        <v>0.67</v>
      </c>
      <c r="O6" s="2">
        <v>0.68</v>
      </c>
      <c r="P6" s="2">
        <v>0.87</v>
      </c>
      <c r="Q6" s="2">
        <v>0.68</v>
      </c>
      <c r="R6" s="2">
        <v>0.71</v>
      </c>
      <c r="S6" s="2">
        <v>0.79</v>
      </c>
      <c r="T6" s="2">
        <v>0.75</v>
      </c>
      <c r="U6" s="2">
        <v>0.57</v>
      </c>
      <c r="V6" s="2">
        <v>0.57</v>
      </c>
      <c r="W6" s="2">
        <v>0.67</v>
      </c>
      <c r="X6" s="2">
        <v>0.63</v>
      </c>
      <c r="Y6" s="2">
        <v>0.82</v>
      </c>
      <c r="Z6" s="2">
        <v>0.81</v>
      </c>
      <c r="AA6" s="2">
        <v>0.64</v>
      </c>
      <c r="AB6" s="2">
        <v>0.58</v>
      </c>
      <c r="AC6" s="2">
        <v>0.6</v>
      </c>
      <c r="AD6" s="2">
        <v>0.85</v>
      </c>
      <c r="AE6" s="2">
        <v>0.51</v>
      </c>
      <c r="AF6" s="2">
        <v>0.65</v>
      </c>
      <c r="AG6" s="2">
        <v>0.58</v>
      </c>
      <c r="AH6" s="2">
        <v>0.59</v>
      </c>
      <c r="AI6" s="2">
        <v>0.59</v>
      </c>
      <c r="AJ6" s="2">
        <v>0.56</v>
      </c>
      <c r="AK6" s="2">
        <v>0.62</v>
      </c>
      <c r="AL6" s="2">
        <v>0.26</v>
      </c>
      <c r="AM6" s="2">
        <v>0.2</v>
      </c>
      <c r="AN6" s="2">
        <v>0.3</v>
      </c>
      <c r="AO6" s="2">
        <v>0.52</v>
      </c>
      <c r="AP6" s="2">
        <v>0.29</v>
      </c>
      <c r="AQ6" s="2">
        <v>0.29</v>
      </c>
    </row>
    <row r="7" spans="11:14" ht="12.75">
      <c r="K7" s="2"/>
      <c r="L7" s="2"/>
      <c r="M7" s="2"/>
      <c r="N7" s="2"/>
    </row>
    <row r="8" spans="11:14" ht="12.75">
      <c r="K8" s="2"/>
      <c r="L8" s="2"/>
      <c r="M8" s="2"/>
      <c r="N8" s="2"/>
    </row>
    <row r="9" spans="11:14" ht="12.75">
      <c r="K9" s="2"/>
      <c r="L9" s="2"/>
      <c r="M9" s="2"/>
      <c r="N9" s="2"/>
    </row>
    <row r="10" spans="11:14" ht="12.75">
      <c r="K10" s="2"/>
      <c r="L10" s="2"/>
      <c r="M10" s="2"/>
      <c r="N10" s="2"/>
    </row>
    <row r="11" spans="11:14" ht="12.75">
      <c r="K11" s="2"/>
      <c r="L11" s="2"/>
      <c r="M11" s="2"/>
      <c r="N11" s="2"/>
    </row>
    <row r="12" spans="11:14" ht="12.75">
      <c r="K12" s="2"/>
      <c r="L12" s="2"/>
      <c r="M12" s="2"/>
      <c r="N12" s="2"/>
    </row>
    <row r="13" spans="11:14" ht="12.75">
      <c r="K13" s="2"/>
      <c r="L13" s="2"/>
      <c r="M13" s="2"/>
      <c r="N13" s="2"/>
    </row>
    <row r="14" spans="11:14" ht="12.75">
      <c r="K14" s="2"/>
      <c r="L14" s="2"/>
      <c r="M14" s="2"/>
      <c r="N14" s="2"/>
    </row>
    <row r="15" spans="11:14" ht="12.75">
      <c r="K15" s="2"/>
      <c r="L15" s="2"/>
      <c r="M15" s="2"/>
      <c r="N15" s="2"/>
    </row>
    <row r="16" spans="11:14" ht="12.75">
      <c r="K16" s="2"/>
      <c r="L16" s="2"/>
      <c r="M16" s="2"/>
      <c r="N16" s="2"/>
    </row>
    <row r="17" spans="11:14" ht="12.75">
      <c r="K17" s="2"/>
      <c r="L17" s="2"/>
      <c r="M17" s="2"/>
      <c r="N17" s="2"/>
    </row>
    <row r="18" ht="12.75">
      <c r="K1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WMODN w Elblągu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Wodzisławski</dc:creator>
  <cp:keywords/>
  <dc:description/>
  <cp:lastModifiedBy>Ryszard</cp:lastModifiedBy>
  <cp:lastPrinted>2015-07-01T08:33:28Z</cp:lastPrinted>
  <dcterms:created xsi:type="dcterms:W3CDTF">2014-07-04T07:02:45Z</dcterms:created>
  <dcterms:modified xsi:type="dcterms:W3CDTF">2016-09-20T09:13:15Z</dcterms:modified>
  <cp:category/>
  <cp:version/>
  <cp:contentType/>
  <cp:contentStatus/>
</cp:coreProperties>
</file>